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christina.barron-ort\Downloads\SEPTEMBER 4\SEPTEMBER 4\"/>
    </mc:Choice>
  </mc:AlternateContent>
  <xr:revisionPtr revIDLastSave="0" documentId="13_ncr:1_{7A461782-D3F1-4CE8-89E8-51A63453EB49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2" r:id="rId1"/>
  </sheets>
  <definedNames>
    <definedName name="_xlnm.Print_Area" localSheetId="0">Feuil1!$A$7:$K$10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9" i="2" l="1"/>
  <c r="H11" i="2" l="1"/>
  <c r="H7" i="2"/>
  <c r="H10" i="2"/>
  <c r="I7" i="2"/>
  <c r="I9" i="2" s="1"/>
  <c r="M7" i="2"/>
  <c r="M9" i="2" s="1"/>
  <c r="L7" i="2"/>
  <c r="L9" i="2" s="1"/>
  <c r="K7" i="2"/>
  <c r="K9" i="2" s="1"/>
  <c r="J7" i="2"/>
  <c r="J11" i="2" s="1"/>
  <c r="G7" i="2"/>
  <c r="G10" i="2" s="1"/>
  <c r="F7" i="2"/>
  <c r="F10" i="2" s="1"/>
  <c r="E7" i="2"/>
  <c r="E10" i="2" s="1"/>
  <c r="C7" i="2"/>
  <c r="C10" i="2" s="1"/>
  <c r="B7" i="2"/>
  <c r="B10" i="2" s="1"/>
  <c r="D7" i="2"/>
  <c r="D9" i="2" s="1"/>
  <c r="D10" i="2"/>
  <c r="J10" i="2"/>
  <c r="J9" i="2"/>
  <c r="H9" i="2"/>
  <c r="C8" i="2"/>
  <c r="C11" i="2" l="1"/>
  <c r="G11" i="2"/>
  <c r="F11" i="2"/>
  <c r="E11" i="2"/>
  <c r="D11" i="2"/>
  <c r="M11" i="2"/>
  <c r="L11" i="2"/>
  <c r="K11" i="2"/>
  <c r="I11" i="2"/>
  <c r="K10" i="2"/>
  <c r="B9" i="2"/>
  <c r="C9" i="2"/>
  <c r="E9" i="2"/>
  <c r="I10" i="2"/>
  <c r="F9" i="2"/>
  <c r="M10" i="2"/>
  <c r="G9" i="2"/>
  <c r="L10" i="2"/>
</calcChain>
</file>

<file path=xl/sharedStrings.xml><?xml version="1.0" encoding="utf-8"?>
<sst xmlns="http://schemas.openxmlformats.org/spreadsheetml/2006/main" count="36" uniqueCount="20">
  <si>
    <t>MC (1)</t>
  </si>
  <si>
    <t>n</t>
  </si>
  <si>
    <t>MC (11)</t>
  </si>
  <si>
    <t xml:space="preserve"> MT (1)</t>
  </si>
  <si>
    <t>MT (11)</t>
  </si>
  <si>
    <t>P L+l/2.</t>
  </si>
  <si>
    <t>M L+l/2</t>
  </si>
  <si>
    <t>P prot.</t>
  </si>
  <si>
    <t xml:space="preserve"> M prot.</t>
  </si>
  <si>
    <t>E. hemionus onager</t>
  </si>
  <si>
    <t>P long.</t>
  </si>
  <si>
    <t>M long.</t>
  </si>
  <si>
    <t>MC 1</t>
  </si>
  <si>
    <t>MC 11</t>
  </si>
  <si>
    <t xml:space="preserve"> MT 1</t>
  </si>
  <si>
    <t>MT 11</t>
  </si>
  <si>
    <t>Basilar length</t>
  </si>
  <si>
    <t>Natural Trap 51079</t>
  </si>
  <si>
    <r>
      <t xml:space="preserve">E. </t>
    </r>
    <r>
      <rPr>
        <sz val="14"/>
        <rFont val="Times New Roman"/>
        <family val="1"/>
      </rPr>
      <t>(</t>
    </r>
    <r>
      <rPr>
        <i/>
        <sz val="14"/>
        <rFont val="Times New Roman"/>
        <family val="1"/>
      </rPr>
      <t>E.</t>
    </r>
    <r>
      <rPr>
        <sz val="14"/>
        <rFont val="Times New Roman"/>
        <family val="1"/>
      </rPr>
      <t>)</t>
    </r>
    <r>
      <rPr>
        <i/>
        <sz val="14"/>
        <rFont val="Times New Roman"/>
        <family val="1"/>
      </rPr>
      <t xml:space="preserve"> lambei </t>
    </r>
  </si>
  <si>
    <r>
      <t xml:space="preserve">E. </t>
    </r>
    <r>
      <rPr>
        <sz val="14"/>
        <rFont val="Times New Roman"/>
        <family val="1"/>
      </rPr>
      <t>(</t>
    </r>
    <r>
      <rPr>
        <i/>
        <sz val="14"/>
        <rFont val="Times New Roman"/>
        <family val="1"/>
      </rPr>
      <t>E.</t>
    </r>
    <r>
      <rPr>
        <sz val="14"/>
        <rFont val="Times New Roman"/>
        <family val="1"/>
      </rPr>
      <t>)</t>
    </r>
    <r>
      <rPr>
        <i/>
        <sz val="14"/>
        <rFont val="Times New Roman"/>
        <family val="1"/>
      </rPr>
      <t xml:space="preserve"> alaskae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</si>
</sst>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sz val="14"/>
      <color indexed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4672310698005"/>
          <c:y val="0.130022325715383"/>
          <c:w val="0.82731300692676557"/>
          <c:h val="0.66743689446226595"/>
        </c:manualLayout>
      </c:layout>
      <c:lineChart>
        <c:grouping val="standard"/>
        <c:varyColors val="0"/>
        <c:ser>
          <c:idx val="0"/>
          <c:order val="0"/>
          <c:tx>
            <c:strRef>
              <c:f>Feuil1!$A$9</c:f>
              <c:strCache>
                <c:ptCount val="1"/>
                <c:pt idx="0">
                  <c:v>E. (E.) lambei 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9"/>
          </c:marker>
          <c:cat>
            <c:strRef>
              <c:f>Feuil1!$B$8:$M$8</c:f>
              <c:strCache>
                <c:ptCount val="12"/>
                <c:pt idx="0">
                  <c:v>1</c:v>
                </c:pt>
                <c:pt idx="1">
                  <c:v>5</c:v>
                </c:pt>
                <c:pt idx="2">
                  <c:v>17</c:v>
                </c:pt>
                <c:pt idx="3">
                  <c:v>8</c:v>
                </c:pt>
                <c:pt idx="4">
                  <c:v>MC 1</c:v>
                </c:pt>
                <c:pt idx="5">
                  <c:v>MC 11</c:v>
                </c:pt>
                <c:pt idx="6">
                  <c:v> MT 1</c:v>
                </c:pt>
                <c:pt idx="7">
                  <c:v>MT 11</c:v>
                </c:pt>
                <c:pt idx="8">
                  <c:v>P long.</c:v>
                </c:pt>
                <c:pt idx="9">
                  <c:v>M long.</c:v>
                </c:pt>
                <c:pt idx="10">
                  <c:v>P prot.</c:v>
                </c:pt>
                <c:pt idx="11">
                  <c:v> M prot.</c:v>
                </c:pt>
              </c:strCache>
            </c:strRef>
          </c:cat>
          <c:val>
            <c:numRef>
              <c:f>Feuil1!$B$9:$M$9</c:f>
              <c:numCache>
                <c:formatCode>0.000</c:formatCode>
                <c:ptCount val="12"/>
                <c:pt idx="0">
                  <c:v>4.8415012613539865E-2</c:v>
                </c:pt>
                <c:pt idx="1">
                  <c:v>6.0769630498730187E-2</c:v>
                </c:pt>
                <c:pt idx="2">
                  <c:v>0.10456972623201954</c:v>
                </c:pt>
                <c:pt idx="3">
                  <c:v>4.7911158245125041E-2</c:v>
                </c:pt>
                <c:pt idx="4">
                  <c:v>8.117890222179458E-3</c:v>
                </c:pt>
                <c:pt idx="5">
                  <c:v>8.9400411229310972E-2</c:v>
                </c:pt>
                <c:pt idx="6">
                  <c:v>3.1470752341857811E-3</c:v>
                </c:pt>
                <c:pt idx="7">
                  <c:v>9.2709388817473037E-2</c:v>
                </c:pt>
                <c:pt idx="8">
                  <c:v>4.812606781719353E-2</c:v>
                </c:pt>
                <c:pt idx="9">
                  <c:v>5.4912671320688222E-2</c:v>
                </c:pt>
                <c:pt idx="10">
                  <c:v>0.13061586949999038</c:v>
                </c:pt>
                <c:pt idx="11">
                  <c:v>0.11696980693702463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A-BC40-900B-4B43E72BF6DB}"/>
            </c:ext>
          </c:extLst>
        </c:ser>
        <c:ser>
          <c:idx val="1"/>
          <c:order val="1"/>
          <c:tx>
            <c:strRef>
              <c:f>Feuil1!$A$10</c:f>
              <c:strCache>
                <c:ptCount val="1"/>
                <c:pt idx="0">
                  <c:v>E. (E.) alaskae </c:v>
                </c:pt>
              </c:strCache>
            </c:strRef>
          </c:tx>
          <c:spPr>
            <a:ln w="508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Feuil1!$B$8:$M$8</c:f>
              <c:strCache>
                <c:ptCount val="12"/>
                <c:pt idx="0">
                  <c:v>1</c:v>
                </c:pt>
                <c:pt idx="1">
                  <c:v>5</c:v>
                </c:pt>
                <c:pt idx="2">
                  <c:v>17</c:v>
                </c:pt>
                <c:pt idx="3">
                  <c:v>8</c:v>
                </c:pt>
                <c:pt idx="4">
                  <c:v>MC 1</c:v>
                </c:pt>
                <c:pt idx="5">
                  <c:v>MC 11</c:v>
                </c:pt>
                <c:pt idx="6">
                  <c:v> MT 1</c:v>
                </c:pt>
                <c:pt idx="7">
                  <c:v>MT 11</c:v>
                </c:pt>
                <c:pt idx="8">
                  <c:v>P long.</c:v>
                </c:pt>
                <c:pt idx="9">
                  <c:v>M long.</c:v>
                </c:pt>
                <c:pt idx="10">
                  <c:v>P prot.</c:v>
                </c:pt>
                <c:pt idx="11">
                  <c:v> M prot.</c:v>
                </c:pt>
              </c:strCache>
            </c:strRef>
          </c:cat>
          <c:val>
            <c:numRef>
              <c:f>Feuil1!$B$10:$M$10</c:f>
              <c:numCache>
                <c:formatCode>0.000</c:formatCode>
                <c:ptCount val="12"/>
                <c:pt idx="0">
                  <c:v>5.0997191409610565E-2</c:v>
                </c:pt>
                <c:pt idx="1">
                  <c:v>9.2595244414452882E-2</c:v>
                </c:pt>
                <c:pt idx="2">
                  <c:v>6.8489578044894417E-2</c:v>
                </c:pt>
                <c:pt idx="3">
                  <c:v>1.7097210830905762E-2</c:v>
                </c:pt>
                <c:pt idx="4">
                  <c:v>8.117890222179458E-3</c:v>
                </c:pt>
                <c:pt idx="5">
                  <c:v>8.9400411229310972E-2</c:v>
                </c:pt>
                <c:pt idx="6">
                  <c:v>3.1470752341857811E-3</c:v>
                </c:pt>
                <c:pt idx="7">
                  <c:v>9.2709388817473037E-2</c:v>
                </c:pt>
                <c:pt idx="8">
                  <c:v>2.3123798847137778E-2</c:v>
                </c:pt>
                <c:pt idx="9">
                  <c:v>2.9207271085786246E-2</c:v>
                </c:pt>
                <c:pt idx="10">
                  <c:v>0.10446315089850211</c:v>
                </c:pt>
                <c:pt idx="11">
                  <c:v>9.2146223211992284E-2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B-E041-AC3C-2AF5EFFF08CA}"/>
            </c:ext>
          </c:extLst>
        </c:ser>
        <c:ser>
          <c:idx val="2"/>
          <c:order val="2"/>
          <c:tx>
            <c:strRef>
              <c:f>Feuil1!$A$11</c:f>
              <c:strCache>
                <c:ptCount val="1"/>
                <c:pt idx="0">
                  <c:v>Natural Trap 51079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Feuil1!$B$8:$M$8</c:f>
              <c:strCache>
                <c:ptCount val="12"/>
                <c:pt idx="0">
                  <c:v>1</c:v>
                </c:pt>
                <c:pt idx="1">
                  <c:v>5</c:v>
                </c:pt>
                <c:pt idx="2">
                  <c:v>17</c:v>
                </c:pt>
                <c:pt idx="3">
                  <c:v>8</c:v>
                </c:pt>
                <c:pt idx="4">
                  <c:v>MC 1</c:v>
                </c:pt>
                <c:pt idx="5">
                  <c:v>MC 11</c:v>
                </c:pt>
                <c:pt idx="6">
                  <c:v> MT 1</c:v>
                </c:pt>
                <c:pt idx="7">
                  <c:v>MT 11</c:v>
                </c:pt>
                <c:pt idx="8">
                  <c:v>P long.</c:v>
                </c:pt>
                <c:pt idx="9">
                  <c:v>M long.</c:v>
                </c:pt>
                <c:pt idx="10">
                  <c:v>P prot.</c:v>
                </c:pt>
                <c:pt idx="11">
                  <c:v> M prot.</c:v>
                </c:pt>
              </c:strCache>
            </c:strRef>
          </c:cat>
          <c:val>
            <c:numRef>
              <c:f>Feuil1!$B$11:$M$11</c:f>
              <c:numCache>
                <c:formatCode>0.000</c:formatCode>
                <c:ptCount val="12"/>
                <c:pt idx="1">
                  <c:v>4.9866267488405391E-2</c:v>
                </c:pt>
                <c:pt idx="2">
                  <c:v>0.10152203315001418</c:v>
                </c:pt>
                <c:pt idx="3">
                  <c:v>3.9905503320611935E-2</c:v>
                </c:pt>
                <c:pt idx="4">
                  <c:v>1.4900762309941307E-2</c:v>
                </c:pt>
                <c:pt idx="5">
                  <c:v>7.6351956028760659E-2</c:v>
                </c:pt>
                <c:pt idx="6">
                  <c:v>2.6875655836480661E-2</c:v>
                </c:pt>
                <c:pt idx="7">
                  <c:v>0.1019895385373315</c:v>
                </c:pt>
                <c:pt idx="8">
                  <c:v>3.8918066030369625E-2</c:v>
                </c:pt>
                <c:pt idx="9">
                  <c:v>5.3245511953225133E-2</c:v>
                </c:pt>
                <c:pt idx="10">
                  <c:v>0.15793899671122502</c:v>
                </c:pt>
                <c:pt idx="11">
                  <c:v>0.11394335230683672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5-374E-B755-BCD87E394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604136"/>
        <c:axId val="240428008"/>
      </c:lineChart>
      <c:catAx>
        <c:axId val="240604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/>
                <a:ea typeface="Geneva"/>
                <a:cs typeface="Times New Roman"/>
              </a:defRPr>
            </a:pPr>
            <a:endParaRPr lang="fr-FR"/>
          </a:p>
        </c:txPr>
        <c:crossAx val="240428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428008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Times New Roman"/>
                <a:ea typeface="Geneva"/>
                <a:cs typeface="Times New Roman"/>
              </a:defRPr>
            </a:pPr>
            <a:endParaRPr lang="fr-FR"/>
          </a:p>
        </c:txPr>
        <c:crossAx val="240604136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2400" b="0" i="1" u="none" strike="noStrike" baseline="0">
                <a:solidFill>
                  <a:srgbClr val="000000"/>
                </a:solidFill>
                <a:latin typeface="Times New Roman"/>
                <a:ea typeface="Geneva"/>
                <a:cs typeface="Geneva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2400" b="0" i="1" u="none" strike="noStrike" baseline="0">
                <a:solidFill>
                  <a:srgbClr val="000000"/>
                </a:solidFill>
                <a:latin typeface="Times New Roman"/>
                <a:ea typeface="Geneva"/>
                <a:cs typeface="Geneva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Times New Roman"/>
                <a:ea typeface="Geneva"/>
                <a:cs typeface="Geneva"/>
              </a:defRPr>
            </a:pPr>
            <a:endParaRPr lang="fr-FR"/>
          </a:p>
        </c:txPr>
      </c:legendEntry>
      <c:layout>
        <c:manualLayout>
          <c:xMode val="edge"/>
          <c:yMode val="edge"/>
          <c:x val="9.3024050889251558E-2"/>
          <c:y val="2.8943215604273501E-2"/>
          <c:w val="0.87425137289003763"/>
          <c:h val="6.703156140752115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0" b="0" i="1" u="none" strike="noStrike" baseline="0">
              <a:solidFill>
                <a:srgbClr val="000000"/>
              </a:solidFill>
              <a:latin typeface="Times New Roman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16</xdr:row>
      <xdr:rowOff>0</xdr:rowOff>
    </xdr:from>
    <xdr:to>
      <xdr:col>17</xdr:col>
      <xdr:colOff>482600</xdr:colOff>
      <xdr:row>46</xdr:row>
      <xdr:rowOff>25400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4ABFD4C3-9376-80BD-02EB-D32A9D33F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0.00287</cdr:x>
      <cdr:y>0.15768</cdr:y>
    </cdr:from>
    <cdr:to>
      <cdr:x>0.047</cdr:x>
      <cdr:y>0.75795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57A71ADF-1F5D-43E0-A60E-AB8A223C9042}"/>
            </a:ext>
          </a:extLst>
        </cdr:cNvPr>
        <cdr:cNvSpPr txBox="1"/>
      </cdr:nvSpPr>
      <cdr:spPr>
        <a:xfrm xmlns:a="http://schemas.openxmlformats.org/drawingml/2006/main">
          <a:off x="25400" y="965200"/>
          <a:ext cx="390030" cy="367453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zoomScale="75" zoomScaleNormal="75" workbookViewId="0">
      <selection activeCell="Y10" sqref="Y10"/>
    </sheetView>
  </sheetViews>
  <sheetFormatPr defaultColWidth="10.796875" defaultRowHeight="16" customHeight="1"/>
  <cols>
    <col min="1" max="1" width="27" style="1" bestFit="1" customWidth="1"/>
    <col min="2" max="2" width="12.69921875" style="9" bestFit="1" customWidth="1"/>
    <col min="3" max="4" width="7.69921875" style="9" bestFit="1" customWidth="1"/>
    <col min="5" max="5" width="6.5" style="9" customWidth="1"/>
    <col min="6" max="6" width="7.69921875" style="1" bestFit="1" customWidth="1"/>
    <col min="7" max="7" width="9" style="1" customWidth="1"/>
    <col min="8" max="8" width="9.796875" style="1" bestFit="1" customWidth="1"/>
    <col min="9" max="9" width="7.69921875" style="1" bestFit="1" customWidth="1"/>
    <col min="10" max="10" width="8.296875" style="1" bestFit="1" customWidth="1"/>
    <col min="11" max="11" width="8.69921875" style="1" customWidth="1"/>
    <col min="12" max="12" width="9.296875" style="1" bestFit="1" customWidth="1"/>
    <col min="13" max="13" width="8.796875" style="1" bestFit="1" customWidth="1"/>
    <col min="14" max="14" width="8.69921875" style="1" bestFit="1" customWidth="1"/>
    <col min="15" max="15" width="4.19921875" style="1" bestFit="1" customWidth="1"/>
    <col min="16" max="16" width="9.19921875" style="1" bestFit="1" customWidth="1"/>
    <col min="17" max="17" width="4.19921875" style="1" bestFit="1" customWidth="1"/>
    <col min="18" max="18" width="8.796875" style="1" bestFit="1" customWidth="1"/>
    <col min="19" max="19" width="4.19921875" style="1" bestFit="1" customWidth="1"/>
    <col min="20" max="20" width="9.19921875" style="1" bestFit="1" customWidth="1"/>
    <col min="21" max="21" width="4.19921875" style="1" bestFit="1" customWidth="1"/>
    <col min="22" max="22" width="7.296875" style="1" bestFit="1" customWidth="1"/>
    <col min="23" max="23" width="4.19921875" style="1" bestFit="1" customWidth="1"/>
    <col min="24" max="24" width="8.796875" style="1" bestFit="1" customWidth="1"/>
    <col min="25" max="25" width="4.19921875" style="1" bestFit="1" customWidth="1"/>
    <col min="26" max="26" width="8.5" style="1" customWidth="1"/>
    <col min="27" max="27" width="7" style="1" customWidth="1"/>
    <col min="28" max="16384" width="10.796875" style="1"/>
  </cols>
  <sheetData>
    <row r="1" spans="1:25" s="2" customFormat="1" ht="16" customHeight="1">
      <c r="B1" s="3" t="s">
        <v>16</v>
      </c>
      <c r="C1" s="3" t="s">
        <v>1</v>
      </c>
      <c r="D1" s="2">
        <v>5</v>
      </c>
      <c r="E1" s="3" t="s">
        <v>1</v>
      </c>
      <c r="F1" s="2">
        <v>17</v>
      </c>
      <c r="G1" s="3" t="s">
        <v>1</v>
      </c>
      <c r="H1" s="3">
        <v>8</v>
      </c>
      <c r="I1" s="3" t="s">
        <v>1</v>
      </c>
      <c r="J1" s="2" t="s">
        <v>0</v>
      </c>
      <c r="K1" s="2" t="s">
        <v>1</v>
      </c>
      <c r="L1" s="4" t="s">
        <v>2</v>
      </c>
      <c r="M1" s="2" t="s">
        <v>1</v>
      </c>
      <c r="N1" s="2" t="s">
        <v>3</v>
      </c>
      <c r="O1" s="2" t="s">
        <v>1</v>
      </c>
      <c r="P1" s="4" t="s">
        <v>4</v>
      </c>
      <c r="Q1" s="2" t="s">
        <v>1</v>
      </c>
      <c r="R1" s="4" t="s">
        <v>5</v>
      </c>
      <c r="S1" s="2" t="s">
        <v>1</v>
      </c>
      <c r="T1" s="4" t="s">
        <v>6</v>
      </c>
      <c r="U1" s="2" t="s">
        <v>1</v>
      </c>
      <c r="V1" s="4" t="s">
        <v>7</v>
      </c>
      <c r="W1" s="2" t="s">
        <v>1</v>
      </c>
      <c r="X1" s="4" t="s">
        <v>8</v>
      </c>
      <c r="Y1" s="2" t="s">
        <v>1</v>
      </c>
    </row>
    <row r="2" spans="1:25" ht="16" customHeight="1">
      <c r="A2" s="18" t="s">
        <v>9</v>
      </c>
      <c r="B2" s="5">
        <v>435</v>
      </c>
      <c r="C2" s="6">
        <v>31</v>
      </c>
      <c r="D2" s="5">
        <v>105.2</v>
      </c>
      <c r="E2" s="5">
        <v>31</v>
      </c>
      <c r="F2" s="5">
        <v>56.2</v>
      </c>
      <c r="G2" s="5">
        <v>30</v>
      </c>
      <c r="H2" s="5">
        <v>156.9</v>
      </c>
      <c r="I2" s="6">
        <v>31</v>
      </c>
      <c r="J2" s="7">
        <v>212</v>
      </c>
      <c r="K2" s="8">
        <v>16</v>
      </c>
      <c r="L2" s="7">
        <v>38.5</v>
      </c>
      <c r="M2" s="8">
        <v>16</v>
      </c>
      <c r="N2" s="7">
        <v>247.5</v>
      </c>
      <c r="O2" s="8">
        <v>16</v>
      </c>
      <c r="P2" s="7">
        <v>37.4</v>
      </c>
      <c r="Q2" s="8">
        <v>16</v>
      </c>
      <c r="R2" s="7">
        <v>25.6</v>
      </c>
      <c r="S2" s="8">
        <v>47</v>
      </c>
      <c r="T2" s="7">
        <v>23</v>
      </c>
      <c r="U2" s="8">
        <v>48</v>
      </c>
      <c r="V2" s="7">
        <v>11.4</v>
      </c>
      <c r="W2" s="8">
        <v>47</v>
      </c>
      <c r="X2" s="7">
        <v>11</v>
      </c>
      <c r="Y2" s="8">
        <v>48</v>
      </c>
    </row>
    <row r="3" spans="1:25" ht="16" customHeight="1">
      <c r="A3" s="17" t="s">
        <v>18</v>
      </c>
      <c r="B3" s="9">
        <v>486.3</v>
      </c>
      <c r="C3" s="10">
        <v>11</v>
      </c>
      <c r="D3" s="9">
        <v>121</v>
      </c>
      <c r="E3" s="9">
        <v>16</v>
      </c>
      <c r="F3" s="9">
        <v>71.5</v>
      </c>
      <c r="G3" s="9">
        <v>16</v>
      </c>
      <c r="H3" s="9">
        <v>175.2</v>
      </c>
      <c r="I3" s="10">
        <v>5</v>
      </c>
      <c r="J3" s="12">
        <v>216</v>
      </c>
      <c r="K3" s="2">
        <v>15</v>
      </c>
      <c r="L3" s="12">
        <v>47.3</v>
      </c>
      <c r="M3" s="2">
        <v>15</v>
      </c>
      <c r="N3" s="12">
        <v>249.3</v>
      </c>
      <c r="O3" s="2">
        <v>20</v>
      </c>
      <c r="P3" s="12">
        <v>46.3</v>
      </c>
      <c r="Q3" s="2">
        <v>14</v>
      </c>
      <c r="R3" s="12">
        <v>28.6</v>
      </c>
      <c r="S3" s="2">
        <v>10</v>
      </c>
      <c r="T3" s="12">
        <v>26.1</v>
      </c>
      <c r="U3" s="2">
        <v>10</v>
      </c>
      <c r="V3" s="12">
        <v>15.4</v>
      </c>
      <c r="W3" s="2">
        <v>10</v>
      </c>
      <c r="X3" s="12">
        <v>14.4</v>
      </c>
      <c r="Y3" s="2">
        <v>10</v>
      </c>
    </row>
    <row r="4" spans="1:25" ht="16" customHeight="1">
      <c r="A4" s="17" t="s">
        <v>19</v>
      </c>
      <c r="B4" s="9">
        <v>489.2</v>
      </c>
      <c r="C4" s="10">
        <v>6</v>
      </c>
      <c r="D4" s="9">
        <v>130.19999999999999</v>
      </c>
      <c r="E4" s="9">
        <v>10</v>
      </c>
      <c r="F4" s="9">
        <v>65.8</v>
      </c>
      <c r="G4" s="9">
        <v>10</v>
      </c>
      <c r="H4" s="9">
        <v>163.19999999999999</v>
      </c>
      <c r="I4" s="10">
        <v>5</v>
      </c>
      <c r="J4" s="12">
        <v>216</v>
      </c>
      <c r="K4" s="2">
        <v>15</v>
      </c>
      <c r="L4" s="12">
        <v>47.3</v>
      </c>
      <c r="M4" s="2">
        <v>15</v>
      </c>
      <c r="N4" s="12">
        <v>249.3</v>
      </c>
      <c r="O4" s="2">
        <v>20</v>
      </c>
      <c r="P4" s="12">
        <v>46.3</v>
      </c>
      <c r="Q4" s="2">
        <v>14</v>
      </c>
      <c r="R4" s="12">
        <v>27</v>
      </c>
      <c r="S4" s="2">
        <v>15</v>
      </c>
      <c r="T4" s="12">
        <v>24.6</v>
      </c>
      <c r="U4" s="2">
        <v>16</v>
      </c>
      <c r="V4" s="12">
        <v>14.5</v>
      </c>
      <c r="W4" s="2">
        <v>15</v>
      </c>
      <c r="X4" s="12">
        <v>13.6</v>
      </c>
      <c r="Y4" s="2">
        <v>16</v>
      </c>
    </row>
    <row r="5" spans="1:25" ht="16" customHeight="1">
      <c r="A5" s="19" t="s">
        <v>17</v>
      </c>
      <c r="C5" s="10"/>
      <c r="D5" s="9">
        <v>118</v>
      </c>
      <c r="F5" s="9">
        <v>71</v>
      </c>
      <c r="G5" s="9"/>
      <c r="H5" s="9">
        <v>172</v>
      </c>
      <c r="I5" s="10">
        <v>1</v>
      </c>
      <c r="J5" s="12">
        <v>219.4</v>
      </c>
      <c r="K5" s="2"/>
      <c r="L5" s="12">
        <v>45.9</v>
      </c>
      <c r="M5" s="2"/>
      <c r="N5" s="12">
        <v>263.3</v>
      </c>
      <c r="O5" s="2"/>
      <c r="P5" s="12">
        <v>47.3</v>
      </c>
      <c r="Q5" s="2"/>
      <c r="R5" s="12">
        <v>28</v>
      </c>
      <c r="S5" s="2">
        <v>1</v>
      </c>
      <c r="T5" s="12">
        <v>26</v>
      </c>
      <c r="U5" s="2">
        <v>1</v>
      </c>
      <c r="V5" s="12">
        <v>16.399999999999999</v>
      </c>
      <c r="W5" s="2">
        <v>1</v>
      </c>
      <c r="X5" s="12">
        <v>14.3</v>
      </c>
      <c r="Y5" s="2">
        <v>1</v>
      </c>
    </row>
    <row r="6" spans="1:25" ht="16" customHeight="1">
      <c r="F6" s="12"/>
      <c r="G6" s="2"/>
      <c r="H6" s="12"/>
      <c r="I6" s="2"/>
      <c r="J6" s="12"/>
      <c r="K6" s="2"/>
      <c r="L6" s="12"/>
      <c r="M6" s="2"/>
      <c r="N6" s="12"/>
      <c r="O6" s="2"/>
      <c r="P6" s="12"/>
      <c r="Q6" s="2"/>
      <c r="R6" s="12"/>
      <c r="S6" s="2"/>
      <c r="T6" s="12"/>
      <c r="U6" s="2"/>
      <c r="V6" s="12"/>
      <c r="W6" s="2"/>
      <c r="X6" s="12"/>
      <c r="Y6" s="2"/>
    </row>
    <row r="7" spans="1:25" s="9" customFormat="1" ht="16" customHeight="1">
      <c r="A7" s="18" t="s">
        <v>9</v>
      </c>
      <c r="B7" s="13">
        <f>LOG10(B2)</f>
        <v>2.6384892569546374</v>
      </c>
      <c r="C7" s="13">
        <f>LOG10(D2)</f>
        <v>2.0220157398177201</v>
      </c>
      <c r="D7" s="13">
        <f>LOG10(F2)</f>
        <v>1.7497363155690611</v>
      </c>
      <c r="E7" s="14">
        <f>LOG10(H2)</f>
        <v>2.1956229435869368</v>
      </c>
      <c r="F7" s="13">
        <f>LOG10(J2)</f>
        <v>2.3263358609287512</v>
      </c>
      <c r="G7" s="14">
        <f>LOG10(L2)</f>
        <v>1.5854607295085006</v>
      </c>
      <c r="H7" s="14">
        <f>LOG10(N2)</f>
        <v>2.3935752032695876</v>
      </c>
      <c r="I7" s="13">
        <f>LOG10(P2)</f>
        <v>1.5728716022004801</v>
      </c>
      <c r="J7" s="13">
        <f>LOG10(R2)</f>
        <v>1.4082399653118496</v>
      </c>
      <c r="K7" s="14">
        <f>LOG10(T2)</f>
        <v>1.3617278360175928</v>
      </c>
      <c r="L7" s="14">
        <f>LOG10(V2)</f>
        <v>1.0569048513364727</v>
      </c>
      <c r="M7" s="14">
        <f>LOG10(X2)</f>
        <v>1.0413926851582251</v>
      </c>
      <c r="N7" s="11"/>
      <c r="O7" s="3"/>
      <c r="P7" s="11"/>
      <c r="Q7" s="3"/>
      <c r="R7" s="11"/>
      <c r="S7" s="3"/>
      <c r="T7" s="11"/>
      <c r="U7" s="3"/>
      <c r="V7" s="11"/>
      <c r="W7" s="3"/>
    </row>
    <row r="8" spans="1:25" ht="16" customHeight="1">
      <c r="B8" s="3">
        <v>1</v>
      </c>
      <c r="C8" s="2">
        <f>D1</f>
        <v>5</v>
      </c>
      <c r="D8" s="2">
        <v>17</v>
      </c>
      <c r="E8" s="3">
        <v>8</v>
      </c>
      <c r="F8" s="10" t="s">
        <v>12</v>
      </c>
      <c r="G8" s="4" t="s">
        <v>13</v>
      </c>
      <c r="H8" s="2" t="s">
        <v>14</v>
      </c>
      <c r="I8" s="15" t="s">
        <v>15</v>
      </c>
      <c r="J8" s="15" t="s">
        <v>10</v>
      </c>
      <c r="K8" s="4" t="s">
        <v>11</v>
      </c>
      <c r="L8" s="4" t="s">
        <v>7</v>
      </c>
      <c r="M8" s="4" t="s">
        <v>8</v>
      </c>
      <c r="N8" s="12"/>
      <c r="O8" s="2"/>
      <c r="P8" s="12"/>
      <c r="Q8" s="2"/>
      <c r="R8" s="12"/>
      <c r="S8" s="2"/>
      <c r="T8" s="12"/>
      <c r="U8" s="2"/>
      <c r="V8" s="12"/>
      <c r="W8" s="2"/>
      <c r="X8" s="12"/>
      <c r="Y8" s="2"/>
    </row>
    <row r="9" spans="1:25" ht="16" customHeight="1">
      <c r="A9" s="17" t="str">
        <f>A3</f>
        <v xml:space="preserve">E. (E.) lambei </v>
      </c>
      <c r="B9" s="16">
        <f>LOG10(B3)-$B$7</f>
        <v>4.8415012613539865E-2</v>
      </c>
      <c r="C9" s="16">
        <f>LOG10(D3)-$C$7</f>
        <v>6.0769630498730187E-2</v>
      </c>
      <c r="D9" s="16">
        <f>LOG10(F3)-$D$7</f>
        <v>0.10456972623201954</v>
      </c>
      <c r="E9" s="16">
        <f>LOG10(H3)-$E$7</f>
        <v>4.7911158245125041E-2</v>
      </c>
      <c r="F9" s="16">
        <f>LOG10(J3)-$F$7</f>
        <v>8.117890222179458E-3</v>
      </c>
      <c r="G9" s="16">
        <f>LOG10(L3)-$G$7</f>
        <v>8.9400411229310972E-2</v>
      </c>
      <c r="H9" s="16">
        <f>LOG10(N3)-$H$7</f>
        <v>3.1470752341857811E-3</v>
      </c>
      <c r="I9" s="16">
        <f>LOG10(P3)-$I$7</f>
        <v>9.2709388817473037E-2</v>
      </c>
      <c r="J9" s="16">
        <f>LOG10(R3)-$J$7</f>
        <v>4.812606781719353E-2</v>
      </c>
      <c r="K9" s="16">
        <f>LOG10(T3)-$K$7</f>
        <v>5.4912671320688222E-2</v>
      </c>
      <c r="L9" s="16">
        <f>LOG10(V3)-$L$7</f>
        <v>0.13061586949999038</v>
      </c>
      <c r="M9" s="16">
        <f>LOG10(X3)-$M$7</f>
        <v>0.11696980693702463</v>
      </c>
    </row>
    <row r="10" spans="1:25" ht="16" customHeight="1">
      <c r="A10" s="17" t="s">
        <v>19</v>
      </c>
      <c r="B10" s="16">
        <f>LOG10(B4)-$B$7</f>
        <v>5.0997191409610565E-2</v>
      </c>
      <c r="C10" s="16">
        <f>LOG10(D4)-$C$7</f>
        <v>9.2595244414452882E-2</v>
      </c>
      <c r="D10" s="16">
        <f>LOG10(F4)-$D$7</f>
        <v>6.8489578044894417E-2</v>
      </c>
      <c r="E10" s="16">
        <f>LOG10(H4)-$E$7</f>
        <v>1.7097210830905762E-2</v>
      </c>
      <c r="F10" s="16">
        <f>LOG10(J4)-$F$7</f>
        <v>8.117890222179458E-3</v>
      </c>
      <c r="G10" s="16">
        <f>LOG10(L4)-$G$7</f>
        <v>8.9400411229310972E-2</v>
      </c>
      <c r="H10" s="16">
        <f>LOG10(N4)-$H$7</f>
        <v>3.1470752341857811E-3</v>
      </c>
      <c r="I10" s="16">
        <f>LOG10(P4)-$I$7</f>
        <v>9.2709388817473037E-2</v>
      </c>
      <c r="J10" s="16">
        <f t="shared" ref="J10" si="0">LOG10(R4)-$J$7</f>
        <v>2.3123798847137778E-2</v>
      </c>
      <c r="K10" s="16">
        <f t="shared" ref="K10" si="1">LOG10(T4)-$K$7</f>
        <v>2.9207271085786246E-2</v>
      </c>
      <c r="L10" s="16">
        <f t="shared" ref="L10" si="2">LOG10(V4)-$L$7</f>
        <v>0.10446315089850211</v>
      </c>
      <c r="M10" s="16">
        <f t="shared" ref="M10" si="3">LOG10(X4)-$M$7</f>
        <v>9.2146223211992284E-2</v>
      </c>
    </row>
    <row r="11" spans="1:25" ht="16" customHeight="1">
      <c r="A11" s="19" t="s">
        <v>17</v>
      </c>
      <c r="C11" s="16">
        <f>LOG10(D5)-$C$7</f>
        <v>4.9866267488405391E-2</v>
      </c>
      <c r="D11" s="16">
        <f>LOG10(F5)-$D$7</f>
        <v>0.10152203315001418</v>
      </c>
      <c r="E11" s="16">
        <f>LOG10(H5)-$E$7</f>
        <v>3.9905503320611935E-2</v>
      </c>
      <c r="F11" s="16">
        <f>LOG10(J5)-$F$7</f>
        <v>1.4900762309941307E-2</v>
      </c>
      <c r="G11" s="16">
        <f>LOG10(L5)-$G$7</f>
        <v>7.6351956028760659E-2</v>
      </c>
      <c r="H11" s="16">
        <f>LOG10(N5)-$H$7</f>
        <v>2.6875655836480661E-2</v>
      </c>
      <c r="I11" s="16">
        <f>LOG10(P5)-$I$7</f>
        <v>0.1019895385373315</v>
      </c>
      <c r="J11" s="16">
        <f t="shared" ref="J11" si="4">LOG10(R5)-$J$7</f>
        <v>3.8918066030369625E-2</v>
      </c>
      <c r="K11" s="16">
        <f t="shared" ref="K11" si="5">LOG10(T5)-$K$7</f>
        <v>5.3245511953225133E-2</v>
      </c>
      <c r="L11" s="16">
        <f t="shared" ref="L11" si="6">LOG10(V5)-$L$7</f>
        <v>0.15793899671122502</v>
      </c>
      <c r="M11" s="16">
        <f t="shared" ref="M11" si="7">LOG10(X5)-$M$7</f>
        <v>0.11394335230683672</v>
      </c>
    </row>
  </sheetData>
  <phoneticPr fontId="1"/>
  <printOptions gridLines="1"/>
  <pageMargins left="0.78740157480314965" right="0.78740157480314965" top="0.98425196850393704" bottom="0.98425196850393704" header="0.51181102362204722" footer="0.51181102362204722"/>
  <pageSetup paperSize="10" orientation="portrait" horizontalDpi="4294967292" verticalDpi="4294967292" r:id="rId1"/>
  <headerFooter alignWithMargins="0">
    <oddFooter>&amp;L_x000D_&amp;1#&amp;"Calibri"&amp;11&amp;K000000 Classification: Protected A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 dev</dc:creator>
  <cp:lastModifiedBy>Christina Barron-Ortiz</cp:lastModifiedBy>
  <cp:lastPrinted>2004-11-09T13:02:13Z</cp:lastPrinted>
  <dcterms:created xsi:type="dcterms:W3CDTF">2004-11-09T09:04:31Z</dcterms:created>
  <dcterms:modified xsi:type="dcterms:W3CDTF">2025-09-06T21:04:29Z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2025-09-01T18:58:44Z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fd9d2404-09c4-4bef-8f25-dec5ffc691fd</vt:lpwstr>
  </property>
  <property fmtid="{D5CDD505-2E9C-101B-9397-08002B2CF9AE}" pid="8" name="MSIP_Label_abf2ea38-542c-4b75-bd7d-582ec36a519f_ContentBits">
    <vt:lpwstr>2</vt:lpwstr>
  </property>
  <property fmtid="{D5CDD505-2E9C-101B-9397-08002B2CF9AE}" pid="9" name="MSIP_Label_abf2ea38-542c-4b75-bd7d-582ec36a519f_Tag">
    <vt:lpwstr>10, 3, 0, 1</vt:lpwstr>
  </property>
</Properties>
</file>